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pritchard/Desktop/"/>
    </mc:Choice>
  </mc:AlternateContent>
  <xr:revisionPtr revIDLastSave="0" documentId="8_{1B7635C6-CB37-C74E-B888-5FE38C8DB663}" xr6:coauthVersionLast="36" xr6:coauthVersionMax="36" xr10:uidLastSave="{00000000-0000-0000-0000-000000000000}"/>
  <bookViews>
    <workbookView xWindow="1960" yWindow="2240" windowWidth="26840" windowHeight="14760" xr2:uid="{FF2EB337-95FD-E648-8B16-4A25BD1D6568}"/>
  </bookViews>
  <sheets>
    <sheet name="BodyFat" sheetId="2" r:id="rId1"/>
  </sheets>
  <definedNames>
    <definedName name="valuevx">42.314159</definedName>
    <definedName name="vertex42_copyright" hidden="1">"© 2017 Vertex42 LLC"</definedName>
    <definedName name="vertex42_id" hidden="1">"weight-training-plan.xlsx"</definedName>
    <definedName name="vertex42_title" hidden="1">"Weight Training Plan Template"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1" i="2" s="1"/>
  <c r="D22" i="2" s="1"/>
  <c r="J20" i="2"/>
  <c r="J21" i="2" s="1"/>
  <c r="J22" i="2" s="1"/>
  <c r="E21" i="2"/>
  <c r="K21" i="2"/>
  <c r="E22" i="2"/>
  <c r="K22" i="2"/>
</calcChain>
</file>

<file path=xl/sharedStrings.xml><?xml version="1.0" encoding="utf-8"?>
<sst xmlns="http://schemas.openxmlformats.org/spreadsheetml/2006/main" count="36" uniqueCount="19">
  <si>
    <t>The method above may not give accurate results for your body type or fitness level.</t>
  </si>
  <si>
    <t>advice from a medical professional. There are many different ways to estimate % body fat.</t>
  </si>
  <si>
    <t>This calculator should not be used for providing medical advice or used as a substitute for obtaining</t>
  </si>
  <si>
    <t>DISCLAIMER</t>
  </si>
  <si>
    <t>Lean Mass</t>
  </si>
  <si>
    <t>Fat Mass</t>
  </si>
  <si>
    <t>Body Fat %</t>
  </si>
  <si>
    <t>Suprailiac</t>
  </si>
  <si>
    <t>mm</t>
  </si>
  <si>
    <t>Thigh</t>
  </si>
  <si>
    <t>Triceps</t>
  </si>
  <si>
    <t>Abdominal</t>
  </si>
  <si>
    <t>lbs</t>
  </si>
  <si>
    <t>Weight</t>
  </si>
  <si>
    <t>Age</t>
  </si>
  <si>
    <t>FEMALE</t>
  </si>
  <si>
    <t>MALE</t>
  </si>
  <si>
    <t>BASED ON SKINFOLD MEASUREMENTS</t>
  </si>
  <si>
    <t>ESTIMATE OF % BODY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</si>
</sst>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7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u/>
      <sz val="10"/>
      <color rgb="FF0000FF"/>
      <name val="Arial"/>
      <family val="2"/>
    </font>
    <font>
      <b/>
      <sz val="10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rgb="FFFF0000"/>
      <name val="Calibri (Body)_x0000_"/>
    </font>
    <font>
      <sz val="16"/>
      <color rgb="FFFF000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0"/>
  </cellStyleXfs>
  <cellXfs count="92">
    <xf numFmtId="0" fontId="0" fillId="0" borderId="0" xfId="0"/>
    <xf numFmtId="0" fontId="4" fillId="0" borderId="0" xfId="1" applyFont="1"/>
    <xf numFmtId="0" fontId="4" fillId="2" borderId="0" xfId="1" applyFont="1" applyFill="1"/>
    <xf numFmtId="0" fontId="5" fillId="0" borderId="0" xfId="1" applyFont="1" applyAlignment="1">
      <alignment vertical="top"/>
    </xf>
    <xf numFmtId="0" fontId="5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/>
    <xf numFmtId="0" fontId="4" fillId="0" borderId="0" xfId="1" applyFont="1" applyAlignment="1">
      <alignment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0" fontId="7" fillId="0" borderId="0" xfId="1" applyFont="1"/>
    <xf numFmtId="0" fontId="6" fillId="0" borderId="0" xfId="1" applyFont="1"/>
    <xf numFmtId="0" fontId="3" fillId="0" borderId="0" xfId="1"/>
    <xf numFmtId="0" fontId="3" fillId="2" borderId="0" xfId="1" applyFill="1"/>
    <xf numFmtId="0" fontId="8" fillId="0" borderId="0" xfId="1" applyFont="1" applyAlignment="1">
      <alignment vertical="center"/>
    </xf>
    <xf numFmtId="0" fontId="9" fillId="2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2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16" fillId="0" borderId="0" xfId="3" applyAlignment="1">
      <alignment vertical="center"/>
    </xf>
    <xf numFmtId="0" fontId="8" fillId="2" borderId="0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2" borderId="0" xfId="1" applyFont="1" applyFill="1" applyBorder="1"/>
    <xf numFmtId="0" fontId="26" fillId="0" borderId="0" xfId="3" applyFont="1"/>
    <xf numFmtId="0" fontId="16" fillId="0" borderId="0" xfId="3"/>
    <xf numFmtId="0" fontId="8" fillId="0" borderId="0" xfId="1" applyFont="1"/>
    <xf numFmtId="0" fontId="8" fillId="2" borderId="0" xfId="1" applyFont="1" applyFill="1"/>
    <xf numFmtId="0" fontId="27" fillId="0" borderId="0" xfId="1" applyFont="1" applyAlignment="1">
      <alignment horizontal="left" vertical="center"/>
    </xf>
    <xf numFmtId="0" fontId="2" fillId="0" borderId="0" xfId="1" applyFont="1"/>
    <xf numFmtId="0" fontId="16" fillId="0" borderId="0" xfId="3" applyAlignment="1">
      <alignment horizontal="left" vertical="center"/>
    </xf>
    <xf numFmtId="0" fontId="28" fillId="0" borderId="0" xfId="1" applyFont="1"/>
    <xf numFmtId="0" fontId="30" fillId="0" borderId="0" xfId="4" applyFont="1" applyBorder="1" applyAlignment="1">
      <alignment horizontal="left"/>
    </xf>
    <xf numFmtId="0" fontId="28" fillId="2" borderId="0" xfId="1" applyFont="1" applyFill="1"/>
    <xf numFmtId="0" fontId="4" fillId="0" borderId="0" xfId="1" applyFont="1" applyAlignment="1">
      <alignment horizontal="left"/>
    </xf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25" fillId="4" borderId="17" xfId="1" applyFont="1" applyFill="1" applyBorder="1" applyAlignment="1">
      <alignment horizontal="left" vertical="center" indent="2"/>
    </xf>
    <xf numFmtId="0" fontId="24" fillId="4" borderId="16" xfId="1" applyFont="1" applyFill="1" applyBorder="1"/>
    <xf numFmtId="0" fontId="24" fillId="4" borderId="15" xfId="1" applyFont="1" applyFill="1" applyBorder="1"/>
    <xf numFmtId="0" fontId="21" fillId="4" borderId="8" xfId="1" applyFont="1" applyFill="1" applyBorder="1" applyAlignment="1">
      <alignment horizontal="left" vertical="center" indent="2"/>
    </xf>
    <xf numFmtId="0" fontId="20" fillId="4" borderId="7" xfId="1" applyFont="1" applyFill="1" applyBorder="1"/>
    <xf numFmtId="0" fontId="20" fillId="4" borderId="6" xfId="1" applyFont="1" applyFill="1" applyBorder="1"/>
    <xf numFmtId="0" fontId="17" fillId="4" borderId="5" xfId="1" applyFont="1" applyFill="1" applyBorder="1" applyAlignment="1">
      <alignment horizontal="left" vertical="center" indent="2"/>
    </xf>
    <xf numFmtId="0" fontId="8" fillId="4" borderId="0" xfId="1" applyFont="1" applyFill="1" applyBorder="1" applyAlignment="1">
      <alignment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vertical="center"/>
    </xf>
    <xf numFmtId="0" fontId="8" fillId="4" borderId="0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left" indent="4"/>
    </xf>
    <xf numFmtId="0" fontId="1" fillId="4" borderId="2" xfId="1" applyFont="1" applyFill="1" applyBorder="1"/>
    <xf numFmtId="0" fontId="1" fillId="4" borderId="2" xfId="1" applyFont="1" applyFill="1" applyBorder="1" applyAlignment="1">
      <alignment horizontal="center"/>
    </xf>
    <xf numFmtId="0" fontId="1" fillId="4" borderId="1" xfId="1" applyFont="1" applyFill="1" applyBorder="1"/>
    <xf numFmtId="0" fontId="4" fillId="4" borderId="0" xfId="1" applyFont="1" applyFill="1"/>
    <xf numFmtId="0" fontId="15" fillId="4" borderId="8" xfId="1" applyFont="1" applyFill="1" applyBorder="1" applyAlignment="1">
      <alignment horizontal="left" vertical="center" indent="2"/>
    </xf>
    <xf numFmtId="0" fontId="15" fillId="4" borderId="7" xfId="1" applyFont="1" applyFill="1" applyBorder="1" applyAlignment="1">
      <alignment horizontal="right" vertical="center"/>
    </xf>
    <xf numFmtId="165" fontId="15" fillId="4" borderId="7" xfId="2" applyNumberFormat="1" applyFont="1" applyFill="1" applyBorder="1" applyAlignment="1">
      <alignment vertical="center"/>
    </xf>
    <xf numFmtId="0" fontId="14" fillId="4" borderId="7" xfId="1" applyFont="1" applyFill="1" applyBorder="1" applyAlignment="1">
      <alignment vertical="center"/>
    </xf>
    <xf numFmtId="0" fontId="14" fillId="4" borderId="6" xfId="1" applyFont="1" applyFill="1" applyBorder="1" applyAlignment="1">
      <alignment vertical="center"/>
    </xf>
    <xf numFmtId="0" fontId="11" fillId="4" borderId="5" xfId="1" applyFont="1" applyFill="1" applyBorder="1" applyAlignment="1">
      <alignment horizontal="left" vertical="center" indent="2"/>
    </xf>
    <xf numFmtId="0" fontId="11" fillId="4" borderId="0" xfId="1" applyFont="1" applyFill="1" applyBorder="1" applyAlignment="1">
      <alignment horizontal="right" vertical="center"/>
    </xf>
    <xf numFmtId="164" fontId="11" fillId="4" borderId="0" xfId="2" applyNumberFormat="1" applyFont="1" applyFill="1" applyBorder="1" applyAlignment="1">
      <alignment vertical="center"/>
    </xf>
    <xf numFmtId="0" fontId="11" fillId="4" borderId="0" xfId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0" fontId="11" fillId="4" borderId="3" xfId="1" applyFont="1" applyFill="1" applyBorder="1" applyAlignment="1">
      <alignment horizontal="left" vertical="center" indent="2"/>
    </xf>
    <xf numFmtId="0" fontId="11" fillId="4" borderId="2" xfId="1" applyFont="1" applyFill="1" applyBorder="1" applyAlignment="1">
      <alignment horizontal="right" vertical="center"/>
    </xf>
    <xf numFmtId="164" fontId="11" fillId="4" borderId="2" xfId="1" applyNumberFormat="1" applyFont="1" applyFill="1" applyBorder="1" applyAlignment="1">
      <alignment vertical="center"/>
    </xf>
    <xf numFmtId="0" fontId="11" fillId="4" borderId="2" xfId="1" applyFont="1" applyFill="1" applyBorder="1" applyAlignment="1">
      <alignment vertical="center"/>
    </xf>
    <xf numFmtId="0" fontId="11" fillId="4" borderId="1" xfId="1" applyFont="1" applyFill="1" applyBorder="1" applyAlignment="1">
      <alignment vertical="center"/>
    </xf>
    <xf numFmtId="0" fontId="23" fillId="4" borderId="17" xfId="1" applyFont="1" applyFill="1" applyBorder="1" applyAlignment="1">
      <alignment horizontal="left" vertical="center" indent="2"/>
    </xf>
    <xf numFmtId="0" fontId="22" fillId="4" borderId="16" xfId="1" applyFont="1" applyFill="1" applyBorder="1"/>
    <xf numFmtId="0" fontId="22" fillId="4" borderId="15" xfId="1" applyFont="1" applyFill="1" applyBorder="1"/>
    <xf numFmtId="0" fontId="8" fillId="4" borderId="9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vertical="center"/>
    </xf>
    <xf numFmtId="0" fontId="1" fillId="4" borderId="3" xfId="1" applyFont="1" applyFill="1" applyBorder="1" applyAlignment="1">
      <alignment horizontal="left" indent="2"/>
    </xf>
    <xf numFmtId="0" fontId="13" fillId="4" borderId="8" xfId="1" applyFont="1" applyFill="1" applyBorder="1" applyAlignment="1">
      <alignment horizontal="left" vertical="center" indent="2"/>
    </xf>
    <xf numFmtId="0" fontId="13" fillId="4" borderId="7" xfId="1" applyFont="1" applyFill="1" applyBorder="1" applyAlignment="1">
      <alignment horizontal="right" vertical="center"/>
    </xf>
    <xf numFmtId="165" fontId="13" fillId="4" borderId="7" xfId="2" applyNumberFormat="1" applyFont="1" applyFill="1" applyBorder="1" applyAlignment="1">
      <alignment vertical="center"/>
    </xf>
    <xf numFmtId="0" fontId="12" fillId="4" borderId="7" xfId="1" applyFont="1" applyFill="1" applyBorder="1" applyAlignment="1">
      <alignment vertical="center"/>
    </xf>
    <xf numFmtId="0" fontId="12" fillId="4" borderId="6" xfId="1" applyFont="1" applyFill="1" applyBorder="1" applyAlignment="1">
      <alignment vertical="center"/>
    </xf>
    <xf numFmtId="0" fontId="9" fillId="4" borderId="5" xfId="1" applyFont="1" applyFill="1" applyBorder="1" applyAlignment="1">
      <alignment horizontal="left" vertical="center" indent="2"/>
    </xf>
    <xf numFmtId="0" fontId="9" fillId="4" borderId="0" xfId="1" applyFont="1" applyFill="1" applyBorder="1" applyAlignment="1">
      <alignment vertical="center"/>
    </xf>
    <xf numFmtId="164" fontId="9" fillId="4" borderId="0" xfId="2" applyNumberFormat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3" xfId="1" applyFont="1" applyFill="1" applyBorder="1" applyAlignment="1">
      <alignment horizontal="left" vertical="center" indent="2"/>
    </xf>
    <xf numFmtId="0" fontId="9" fillId="4" borderId="2" xfId="1" applyFont="1" applyFill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</cellXfs>
  <cellStyles count="5">
    <cellStyle name="Hyperlink" xfId="3" builtinId="8"/>
    <cellStyle name="Normal" xfId="0" builtinId="0"/>
    <cellStyle name="Normal 2" xfId="1" xr:uid="{A5A68A70-0067-684F-8705-C85C1E628C14}"/>
    <cellStyle name="Normal 2 2" xfId="4" xr:uid="{8E7ACF28-0373-8947-BD67-C639F41991D1}"/>
    <cellStyle name="Percent 2" xfId="2" xr:uid="{E8BFB329-7DAD-4742-A9C5-BF2F70F76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457200</xdr:colOff>
      <xdr:row>0</xdr:row>
      <xdr:rowOff>88900</xdr:rowOff>
    </xdr:from>
    <xdr:ext cx="1420810" cy="1532218"/>
    <xdr:pic>
      <xdr:nvPicPr>
        <xdr:cNvPr id="3" name="Picture 2">
          <a:extLst>
            <a:ext uri="{FF2B5EF4-FFF2-40B4-BE49-F238E27FC236}">
              <a16:creationId xmlns:a16="http://schemas.microsoft.com/office/drawing/2014/main" id="{12F54F27-8771-A64B-8BE9-CF59AFD2F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7200" y="88900"/>
          <a:ext cx="1420810" cy="15322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7CCB-E623-404B-8E70-5D7A6AFC9CF5}">
  <dimension ref="B1:O36"/>
  <sheetViews>
    <sheetView showGridLines="0" tabSelected="1" workbookViewId="0">
      <selection activeCell="G8" sqref="G8"/>
    </sheetView>
  </sheetViews>
  <sheetFormatPr baseColWidth="10" defaultColWidth="9.1640625" defaultRowHeight="15"/>
  <cols>
    <col min="1" max="1" width="2.6640625" style="1" customWidth="1"/>
    <col min="2" max="4" width="9.1640625" style="1"/>
    <col min="5" max="5" width="6.5" style="1" customWidth="1"/>
    <col min="6" max="6" width="2.5" style="1" customWidth="1"/>
    <col min="7" max="10" width="9.1640625" style="1"/>
    <col min="11" max="11" width="6.5" style="1" customWidth="1"/>
    <col min="12" max="12" width="2.5" style="1" customWidth="1"/>
    <col min="13" max="13" width="2.5" style="2" customWidth="1"/>
    <col min="14" max="14" width="9.1640625" style="1"/>
    <col min="15" max="15" width="29.33203125" style="1" customWidth="1"/>
    <col min="16" max="16384" width="9.1640625" style="1"/>
  </cols>
  <sheetData>
    <row r="1" spans="2:15" ht="21">
      <c r="B1" s="37" t="s">
        <v>18</v>
      </c>
      <c r="O1" s="36"/>
    </row>
    <row r="2" spans="2:15" s="33" customFormat="1" ht="21">
      <c r="B2" s="38" t="s">
        <v>17</v>
      </c>
      <c r="M2" s="35"/>
      <c r="O2" s="34"/>
    </row>
    <row r="3" spans="2:15">
      <c r="O3" s="32"/>
    </row>
    <row r="4" spans="2:15" ht="16">
      <c r="B4" s="31"/>
      <c r="O4" s="30"/>
    </row>
    <row r="5" spans="2:15" s="28" customFormat="1" ht="14">
      <c r="M5" s="29"/>
    </row>
    <row r="6" spans="2:15" s="28" customFormat="1" ht="14">
      <c r="M6" s="29"/>
    </row>
    <row r="7" spans="2:15">
      <c r="B7" s="27"/>
    </row>
    <row r="8" spans="2:15" ht="22.5" customHeight="1">
      <c r="B8" s="26"/>
    </row>
    <row r="9" spans="2:15" ht="22.5" customHeight="1">
      <c r="B9" s="39" t="s">
        <v>16</v>
      </c>
      <c r="C9" s="40"/>
      <c r="D9" s="40"/>
      <c r="E9" s="40"/>
      <c r="F9" s="41"/>
      <c r="H9" s="72" t="s">
        <v>15</v>
      </c>
      <c r="I9" s="73"/>
      <c r="J9" s="73"/>
      <c r="K9" s="73"/>
      <c r="L9" s="74"/>
      <c r="M9" s="25"/>
    </row>
    <row r="10" spans="2:15" ht="10.5" customHeight="1">
      <c r="B10" s="42"/>
      <c r="C10" s="43"/>
      <c r="D10" s="43"/>
      <c r="E10" s="43"/>
      <c r="F10" s="44"/>
      <c r="H10" s="42"/>
      <c r="I10" s="43"/>
      <c r="J10" s="43"/>
      <c r="K10" s="43"/>
      <c r="L10" s="44"/>
      <c r="M10" s="25"/>
    </row>
    <row r="11" spans="2:15" s="7" customFormat="1" ht="19.5" customHeight="1">
      <c r="B11" s="45" t="s">
        <v>14</v>
      </c>
      <c r="C11" s="46"/>
      <c r="D11" s="47">
        <v>30</v>
      </c>
      <c r="E11" s="46"/>
      <c r="F11" s="48"/>
      <c r="G11" s="16"/>
      <c r="H11" s="45" t="s">
        <v>14</v>
      </c>
      <c r="I11" s="46"/>
      <c r="J11" s="75">
        <v>30</v>
      </c>
      <c r="K11" s="46"/>
      <c r="L11" s="48"/>
      <c r="M11" s="22"/>
    </row>
    <row r="12" spans="2:15" s="7" customFormat="1" ht="19.5" customHeight="1">
      <c r="B12" s="45" t="s">
        <v>13</v>
      </c>
      <c r="C12" s="46"/>
      <c r="D12" s="49">
        <v>150</v>
      </c>
      <c r="E12" s="50" t="s">
        <v>12</v>
      </c>
      <c r="F12" s="48"/>
      <c r="G12" s="16"/>
      <c r="H12" s="45" t="s">
        <v>13</v>
      </c>
      <c r="I12" s="46"/>
      <c r="J12" s="76">
        <v>150</v>
      </c>
      <c r="K12" s="77" t="s">
        <v>12</v>
      </c>
      <c r="L12" s="48"/>
      <c r="M12" s="22"/>
      <c r="O12" s="24"/>
    </row>
    <row r="13" spans="2:15" s="7" customFormat="1" ht="19.5" customHeight="1">
      <c r="B13" s="45"/>
      <c r="C13" s="46"/>
      <c r="D13" s="51"/>
      <c r="E13" s="46"/>
      <c r="F13" s="48"/>
      <c r="G13" s="16"/>
      <c r="H13" s="45"/>
      <c r="I13" s="46"/>
      <c r="J13" s="51"/>
      <c r="K13" s="46"/>
      <c r="L13" s="48"/>
      <c r="M13" s="22"/>
      <c r="O13" s="23"/>
    </row>
    <row r="14" spans="2:15" s="7" customFormat="1" ht="19.5" customHeight="1">
      <c r="B14" s="45" t="s">
        <v>11</v>
      </c>
      <c r="C14" s="46"/>
      <c r="D14" s="47">
        <v>10</v>
      </c>
      <c r="E14" s="46" t="s">
        <v>8</v>
      </c>
      <c r="F14" s="48"/>
      <c r="G14" s="16"/>
      <c r="H14" s="45" t="s">
        <v>11</v>
      </c>
      <c r="I14" s="46"/>
      <c r="J14" s="75">
        <v>10</v>
      </c>
      <c r="K14" s="46" t="s">
        <v>8</v>
      </c>
      <c r="L14" s="48"/>
      <c r="M14" s="22"/>
      <c r="O14" s="21"/>
    </row>
    <row r="15" spans="2:15" s="7" customFormat="1" ht="19.5" customHeight="1">
      <c r="B15" s="45" t="s">
        <v>10</v>
      </c>
      <c r="C15" s="46"/>
      <c r="D15" s="47">
        <v>10</v>
      </c>
      <c r="E15" s="46" t="s">
        <v>8</v>
      </c>
      <c r="F15" s="48"/>
      <c r="G15" s="16"/>
      <c r="H15" s="45" t="s">
        <v>10</v>
      </c>
      <c r="I15" s="46"/>
      <c r="J15" s="75">
        <v>10</v>
      </c>
      <c r="K15" s="46" t="s">
        <v>8</v>
      </c>
      <c r="L15" s="48"/>
      <c r="M15" s="22"/>
      <c r="O15" s="21"/>
    </row>
    <row r="16" spans="2:15" s="7" customFormat="1" ht="19.5" customHeight="1">
      <c r="B16" s="45" t="s">
        <v>9</v>
      </c>
      <c r="C16" s="46"/>
      <c r="D16" s="47">
        <v>10</v>
      </c>
      <c r="E16" s="46" t="s">
        <v>8</v>
      </c>
      <c r="F16" s="48"/>
      <c r="G16" s="16"/>
      <c r="H16" s="45" t="s">
        <v>9</v>
      </c>
      <c r="I16" s="46"/>
      <c r="J16" s="75">
        <v>10</v>
      </c>
      <c r="K16" s="46" t="s">
        <v>8</v>
      </c>
      <c r="L16" s="48"/>
      <c r="M16" s="22"/>
      <c r="O16" s="21"/>
    </row>
    <row r="17" spans="2:15" s="7" customFormat="1" ht="19.5" customHeight="1">
      <c r="B17" s="45" t="s">
        <v>7</v>
      </c>
      <c r="C17" s="46"/>
      <c r="D17" s="47">
        <v>10</v>
      </c>
      <c r="E17" s="46" t="s">
        <v>8</v>
      </c>
      <c r="F17" s="48"/>
      <c r="G17" s="16"/>
      <c r="H17" s="45" t="s">
        <v>7</v>
      </c>
      <c r="I17" s="46"/>
      <c r="J17" s="75">
        <v>10</v>
      </c>
      <c r="K17" s="46" t="s">
        <v>8</v>
      </c>
      <c r="L17" s="48"/>
      <c r="M17" s="22"/>
      <c r="O17" s="21"/>
    </row>
    <row r="18" spans="2:15" ht="13.5" customHeight="1">
      <c r="B18" s="52"/>
      <c r="C18" s="53"/>
      <c r="D18" s="54"/>
      <c r="E18" s="53"/>
      <c r="F18" s="55"/>
      <c r="H18" s="78"/>
      <c r="I18" s="53"/>
      <c r="J18" s="54"/>
      <c r="K18" s="53"/>
      <c r="L18" s="55"/>
      <c r="M18" s="20"/>
    </row>
    <row r="19" spans="2:15" ht="19.5" customHeight="1">
      <c r="B19" s="56"/>
      <c r="C19" s="56"/>
      <c r="D19" s="56"/>
      <c r="E19" s="56"/>
      <c r="F19" s="56"/>
      <c r="H19" s="56"/>
      <c r="I19" s="56"/>
      <c r="J19" s="56"/>
      <c r="K19" s="56"/>
      <c r="L19" s="56"/>
    </row>
    <row r="20" spans="2:15" ht="22.5" customHeight="1">
      <c r="B20" s="57" t="s">
        <v>6</v>
      </c>
      <c r="C20" s="58"/>
      <c r="D20" s="59">
        <f>((0.29288*SUM(D14:D17))-(0.0005*(SUM(D14:D17))^2)+(0.15845*D11)-5.76377)/100</f>
        <v>9.9049299999999965E-2</v>
      </c>
      <c r="E20" s="60"/>
      <c r="F20" s="61"/>
      <c r="G20" s="7"/>
      <c r="H20" s="79" t="s">
        <v>6</v>
      </c>
      <c r="I20" s="80"/>
      <c r="J20" s="81">
        <f>((0.29669*SUM(J14:J17))-(0.00043*(SUM(J14:J17))^2)+(0.02963*J11)+1.4072)/100</f>
        <v>0.13475699999999999</v>
      </c>
      <c r="K20" s="82"/>
      <c r="L20" s="83"/>
      <c r="M20" s="19"/>
    </row>
    <row r="21" spans="2:15" s="16" customFormat="1" ht="22.5" customHeight="1">
      <c r="B21" s="62" t="s">
        <v>5</v>
      </c>
      <c r="C21" s="63"/>
      <c r="D21" s="64">
        <f>D20*D12</f>
        <v>14.857394999999995</v>
      </c>
      <c r="E21" s="65" t="str">
        <f>E12</f>
        <v>lbs</v>
      </c>
      <c r="F21" s="66"/>
      <c r="G21" s="18"/>
      <c r="H21" s="84" t="s">
        <v>5</v>
      </c>
      <c r="I21" s="85"/>
      <c r="J21" s="86">
        <f>J20*J12</f>
        <v>20.213549999999998</v>
      </c>
      <c r="K21" s="85" t="str">
        <f>K12</f>
        <v>lbs</v>
      </c>
      <c r="L21" s="87"/>
      <c r="M21" s="17"/>
    </row>
    <row r="22" spans="2:15" s="16" customFormat="1" ht="22.5" customHeight="1">
      <c r="B22" s="67" t="s">
        <v>4</v>
      </c>
      <c r="C22" s="68"/>
      <c r="D22" s="69">
        <f>D12-D21</f>
        <v>135.142605</v>
      </c>
      <c r="E22" s="70" t="str">
        <f>E12</f>
        <v>lbs</v>
      </c>
      <c r="F22" s="71"/>
      <c r="G22" s="18"/>
      <c r="H22" s="88" t="s">
        <v>4</v>
      </c>
      <c r="I22" s="89"/>
      <c r="J22" s="90">
        <f>J12-J21</f>
        <v>129.78645</v>
      </c>
      <c r="K22" s="89" t="str">
        <f>K12</f>
        <v>lbs</v>
      </c>
      <c r="L22" s="91"/>
      <c r="M22" s="17"/>
    </row>
    <row r="24" spans="2:15" s="14" customFormat="1">
      <c r="M24" s="15"/>
    </row>
    <row r="25" spans="2:15" s="14" customFormat="1">
      <c r="M25" s="15"/>
    </row>
    <row r="26" spans="2:15" ht="16">
      <c r="B26" s="13" t="s">
        <v>3</v>
      </c>
      <c r="C26" s="5"/>
      <c r="I26" s="5"/>
    </row>
    <row r="27" spans="2:15">
      <c r="B27" s="12" t="s">
        <v>2</v>
      </c>
      <c r="C27" s="5"/>
      <c r="I27" s="5"/>
    </row>
    <row r="28" spans="2:15">
      <c r="B28" s="12" t="s">
        <v>1</v>
      </c>
      <c r="C28" s="5"/>
      <c r="I28" s="5"/>
    </row>
    <row r="29" spans="2:15">
      <c r="B29" s="12" t="s">
        <v>0</v>
      </c>
      <c r="C29" s="5"/>
      <c r="I29" s="5"/>
    </row>
    <row r="30" spans="2:15">
      <c r="C30" s="5"/>
      <c r="I30" s="5"/>
    </row>
    <row r="31" spans="2:15" s="7" customFormat="1" ht="22.5" customHeight="1">
      <c r="B31" s="11"/>
      <c r="C31" s="10"/>
      <c r="D31" s="9"/>
      <c r="E31" s="9"/>
      <c r="F31" s="9"/>
      <c r="G31" s="9"/>
      <c r="H31" s="9"/>
      <c r="I31" s="10"/>
      <c r="J31" s="9"/>
      <c r="K31" s="9"/>
      <c r="L31" s="9"/>
      <c r="M31" s="8"/>
    </row>
    <row r="32" spans="2:15">
      <c r="B32" s="4"/>
      <c r="C32" s="5"/>
      <c r="I32" s="5"/>
    </row>
    <row r="33" spans="2:9">
      <c r="B33" s="4"/>
    </row>
    <row r="34" spans="2:9">
      <c r="B34" s="6"/>
      <c r="C34" s="5"/>
      <c r="I34" s="5"/>
    </row>
    <row r="35" spans="2:9">
      <c r="B35" s="4"/>
    </row>
    <row r="36" spans="2:9">
      <c r="B36" s="3"/>
    </row>
  </sheetData>
  <dataValidations count="1">
    <dataValidation type="list" allowBlank="1" showInputMessage="1" showErrorMessage="1" sqref="E12 K12" xr:uid="{00000000-0002-0000-0400-000000000000}">
      <formula1>"lbs,kg"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BodyFat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Pritchard</dc:creator>
  <cp:lastModifiedBy>Thomas Pritchard</cp:lastModifiedBy>
  <dcterms:created xsi:type="dcterms:W3CDTF">2019-07-04T16:06:29Z</dcterms:created>
  <dcterms:modified xsi:type="dcterms:W3CDTF">2019-07-19T16:06:25Z</dcterms:modified>
</cp:coreProperties>
</file>